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erpel 835-2025\PAGO 08 DEL 13 AL 27 DE OCTUBRE DE 2025\Pago 08 saf\"/>
    </mc:Choice>
  </mc:AlternateContent>
  <xr:revisionPtr revIDLastSave="0" documentId="8_{A2A20B7E-8618-4E35-8119-97927F651E63}" xr6:coauthVersionLast="47" xr6:coauthVersionMax="47" xr10:uidLastSave="{00000000-0000-0000-0000-000000000000}"/>
  <bookViews>
    <workbookView xWindow="-108" yWindow="-108" windowWidth="23256" windowHeight="13896" xr2:uid="{C7A205FD-0DC6-4859-91F5-5B4C73117A64}"/>
  </bookViews>
  <sheets>
    <sheet name="Hoja1" sheetId="1" r:id="rId1"/>
  </sheets>
  <definedNames>
    <definedName name="_xlnm._FilterDatabase" localSheetId="0" hidden="1">Hoja1!$A$2:$AC$36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1" l="1"/>
  <c r="L35" i="1"/>
  <c r="L34" i="1"/>
  <c r="L33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O1" i="1"/>
  <c r="J1" i="1"/>
</calcChain>
</file>

<file path=xl/sharedStrings.xml><?xml version="1.0" encoding="utf-8"?>
<sst xmlns="http://schemas.openxmlformats.org/spreadsheetml/2006/main" count="577" uniqueCount="171">
  <si>
    <t>Comprobante</t>
  </si>
  <si>
    <t>Fecha</t>
  </si>
  <si>
    <t>Hora</t>
  </si>
  <si>
    <t>Placa</t>
  </si>
  <si>
    <t>Centro de Costo</t>
  </si>
  <si>
    <t>Ciudad</t>
  </si>
  <si>
    <t>Categoría</t>
  </si>
  <si>
    <t>Producto</t>
  </si>
  <si>
    <t>Total Venta</t>
  </si>
  <si>
    <t>Volumen</t>
  </si>
  <si>
    <t>Precio</t>
  </si>
  <si>
    <t>key</t>
  </si>
  <si>
    <t>Precio Facturado</t>
  </si>
  <si>
    <t>Precio Especial</t>
  </si>
  <si>
    <t>Valor Factura</t>
  </si>
  <si>
    <t>Estación de Servicio</t>
  </si>
  <si>
    <t>Corte</t>
  </si>
  <si>
    <t>Factura</t>
  </si>
  <si>
    <t>ID Ceco</t>
  </si>
  <si>
    <t>Codigo Destinatario</t>
  </si>
  <si>
    <t>Regional</t>
  </si>
  <si>
    <t>ID EDS</t>
  </si>
  <si>
    <t>Canal Venta</t>
  </si>
  <si>
    <t>Contrato</t>
  </si>
  <si>
    <t>Homologación CREG</t>
  </si>
  <si>
    <t>Kilometraje</t>
  </si>
  <si>
    <t>Tipo de Venta</t>
  </si>
  <si>
    <t>OLM971</t>
  </si>
  <si>
    <t>ALC MAYOR ACPM 149877</t>
  </si>
  <si>
    <t>BOGOTÁ, D.C.</t>
  </si>
  <si>
    <t>A</t>
  </si>
  <si>
    <t>A.C.P.M.</t>
  </si>
  <si>
    <t>EDS CENTRO BOGOTA</t>
  </si>
  <si>
    <t>SABANA</t>
  </si>
  <si>
    <t>Combustibles</t>
  </si>
  <si>
    <t>0040008484</t>
  </si>
  <si>
    <t>Bogotá</t>
  </si>
  <si>
    <t>En línea</t>
  </si>
  <si>
    <t>OBI772</t>
  </si>
  <si>
    <t>23:03</t>
  </si>
  <si>
    <t>OBI720</t>
  </si>
  <si>
    <t>OLM972</t>
  </si>
  <si>
    <t>OBI771</t>
  </si>
  <si>
    <t>OBG442</t>
  </si>
  <si>
    <t>OBH309</t>
  </si>
  <si>
    <t>ALC MAYOR CORR 149877</t>
  </si>
  <si>
    <t>CORRIENTE</t>
  </si>
  <si>
    <t>0040008483</t>
  </si>
  <si>
    <t>OBH314</t>
  </si>
  <si>
    <t>OLO562</t>
  </si>
  <si>
    <t>EDS JAVERIANA</t>
  </si>
  <si>
    <t>OBI768</t>
  </si>
  <si>
    <t>OLO563</t>
  </si>
  <si>
    <t>OKZ914</t>
  </si>
  <si>
    <t>OBI770</t>
  </si>
  <si>
    <t>1000800910391026</t>
  </si>
  <si>
    <t>1000800910691026</t>
  </si>
  <si>
    <t>06:29</t>
  </si>
  <si>
    <t>19:23</t>
  </si>
  <si>
    <t>08:40</t>
  </si>
  <si>
    <t>11:38</t>
  </si>
  <si>
    <t>09:59</t>
  </si>
  <si>
    <t>01903892</t>
  </si>
  <si>
    <t>15/10/2025</t>
  </si>
  <si>
    <t>05:21</t>
  </si>
  <si>
    <t>13 AL 23 DE OCTUBRE</t>
  </si>
  <si>
    <t>139517</t>
  </si>
  <si>
    <t>01904735</t>
  </si>
  <si>
    <t>16/10/2025</t>
  </si>
  <si>
    <t>109060</t>
  </si>
  <si>
    <t>01904765</t>
  </si>
  <si>
    <t>07:12</t>
  </si>
  <si>
    <t>267345</t>
  </si>
  <si>
    <t>01472596</t>
  </si>
  <si>
    <t>17/10/2025</t>
  </si>
  <si>
    <t>12:58</t>
  </si>
  <si>
    <t>333515</t>
  </si>
  <si>
    <t>01906538</t>
  </si>
  <si>
    <t>18/10/2025</t>
  </si>
  <si>
    <t>07:20</t>
  </si>
  <si>
    <t>256859</t>
  </si>
  <si>
    <t>01907917</t>
  </si>
  <si>
    <t>20/10/2025</t>
  </si>
  <si>
    <t>05:30</t>
  </si>
  <si>
    <t>139714</t>
  </si>
  <si>
    <t>01907947</t>
  </si>
  <si>
    <t>109304</t>
  </si>
  <si>
    <t>02609501</t>
  </si>
  <si>
    <t>16:20</t>
  </si>
  <si>
    <t>257105</t>
  </si>
  <si>
    <t>01910351</t>
  </si>
  <si>
    <t>22/10/2025</t>
  </si>
  <si>
    <t>21:14</t>
  </si>
  <si>
    <t>333825</t>
  </si>
  <si>
    <t>01476468</t>
  </si>
  <si>
    <t>23/10/2025</t>
  </si>
  <si>
    <t>257456</t>
  </si>
  <si>
    <t>02611593</t>
  </si>
  <si>
    <t>19:44</t>
  </si>
  <si>
    <t>267625</t>
  </si>
  <si>
    <t>01903057</t>
  </si>
  <si>
    <t>14/10/2025</t>
  </si>
  <si>
    <t>07:13</t>
  </si>
  <si>
    <t>287034</t>
  </si>
  <si>
    <t>01903200</t>
  </si>
  <si>
    <t>346525</t>
  </si>
  <si>
    <t>01903401</t>
  </si>
  <si>
    <t>14:20</t>
  </si>
  <si>
    <t>227649</t>
  </si>
  <si>
    <t>01471144</t>
  </si>
  <si>
    <t>08:03</t>
  </si>
  <si>
    <t>314893</t>
  </si>
  <si>
    <t>01904171</t>
  </si>
  <si>
    <t>12:48</t>
  </si>
  <si>
    <t>175972</t>
  </si>
  <si>
    <t>01471697</t>
  </si>
  <si>
    <t>04:25</t>
  </si>
  <si>
    <t>346708</t>
  </si>
  <si>
    <t>01905590</t>
  </si>
  <si>
    <t>04:42</t>
  </si>
  <si>
    <t>287255</t>
  </si>
  <si>
    <t>02607899</t>
  </si>
  <si>
    <t>09:11</t>
  </si>
  <si>
    <t>347122</t>
  </si>
  <si>
    <t>02608540</t>
  </si>
  <si>
    <t>11:25</t>
  </si>
  <si>
    <t>178193</t>
  </si>
  <si>
    <t>01908542</t>
  </si>
  <si>
    <t>18:59</t>
  </si>
  <si>
    <t>176125</t>
  </si>
  <si>
    <t>02609768</t>
  </si>
  <si>
    <t>21/10/2025</t>
  </si>
  <si>
    <t>06:49</t>
  </si>
  <si>
    <t>287480</t>
  </si>
  <si>
    <t>01909566</t>
  </si>
  <si>
    <t>315310</t>
  </si>
  <si>
    <t>01909675</t>
  </si>
  <si>
    <t>05:42</t>
  </si>
  <si>
    <t>287620</t>
  </si>
  <si>
    <t>01909735</t>
  </si>
  <si>
    <t>07:14</t>
  </si>
  <si>
    <t>161051</t>
  </si>
  <si>
    <t>01909797</t>
  </si>
  <si>
    <t>347449</t>
  </si>
  <si>
    <t>02611838</t>
  </si>
  <si>
    <t>24/10/2025</t>
  </si>
  <si>
    <t>10:53</t>
  </si>
  <si>
    <t>24 AL 27 DE OCTUBRE</t>
  </si>
  <si>
    <t>109630</t>
  </si>
  <si>
    <t>02612294</t>
  </si>
  <si>
    <t>20:28</t>
  </si>
  <si>
    <t>144428</t>
  </si>
  <si>
    <t>01913632</t>
  </si>
  <si>
    <t>27/10/2025</t>
  </si>
  <si>
    <t>05:19</t>
  </si>
  <si>
    <t>139977</t>
  </si>
  <si>
    <t>02401094</t>
  </si>
  <si>
    <t>334110</t>
  </si>
  <si>
    <t>02611642</t>
  </si>
  <si>
    <t>06:47</t>
  </si>
  <si>
    <t>178565</t>
  </si>
  <si>
    <t>02611662</t>
  </si>
  <si>
    <t>07:24</t>
  </si>
  <si>
    <t>287942</t>
  </si>
  <si>
    <t>01912308</t>
  </si>
  <si>
    <t>25/10/2025</t>
  </si>
  <si>
    <t>06:54</t>
  </si>
  <si>
    <t>288040</t>
  </si>
  <si>
    <t>02613161</t>
  </si>
  <si>
    <t>09:26</t>
  </si>
  <si>
    <t>347811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</si>
</sst>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F400]h:mm:ss\ AM/PM"/>
    <numFmt numFmtId="166" formatCode="_(&quot;$&quot;* #,##0_);_(&quot;$&quot;* \(#,##0\);_(&quot;$&quot;* &quot;-&quot;_);_(@_)"/>
    <numFmt numFmtId="167" formatCode="_-* #,##0_-;\-* #,##0_-;_-* &quot;-&quot;??_-;_-@_-"/>
    <numFmt numFmtId="168" formatCode="#,##0.000_);\(#,##0.000\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Terpel Sans"/>
    </font>
    <font>
      <b/>
      <sz val="8"/>
      <color theme="0"/>
      <name val="Terpel Sans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6" fontId="2" fillId="2" borderId="0" xfId="2" applyNumberFormat="1" applyFont="1" applyFill="1" applyBorder="1" applyAlignment="1">
      <alignment horizontal="center" vertical="center"/>
    </xf>
    <xf numFmtId="0" fontId="2" fillId="2" borderId="0" xfId="2" applyNumberFormat="1" applyFont="1" applyFill="1" applyBorder="1" applyAlignment="1">
      <alignment horizontal="center" vertical="center"/>
    </xf>
    <xf numFmtId="166" fontId="2" fillId="2" borderId="0" xfId="0" applyNumberFormat="1" applyFont="1" applyFill="1" applyAlignment="1">
      <alignment horizontal="center" vertical="center"/>
    </xf>
    <xf numFmtId="167" fontId="2" fillId="2" borderId="0" xfId="1" applyNumberFormat="1" applyFont="1" applyFill="1" applyAlignment="1">
      <alignment horizontal="center" vertical="center"/>
    </xf>
    <xf numFmtId="168" fontId="2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168" fontId="3" fillId="3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2" applyNumberFormat="1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/>
    </xf>
    <xf numFmtId="168" fontId="2" fillId="4" borderId="1" xfId="0" applyNumberFormat="1" applyFont="1" applyFill="1" applyBorder="1" applyAlignment="1">
      <alignment horizontal="center" vertical="center"/>
    </xf>
    <xf numFmtId="166" fontId="2" fillId="4" borderId="1" xfId="2" applyNumberFormat="1" applyFont="1" applyFill="1" applyBorder="1" applyAlignment="1">
      <alignment horizontal="center" vertical="center"/>
    </xf>
    <xf numFmtId="166" fontId="2" fillId="4" borderId="1" xfId="2" applyNumberFormat="1" applyFont="1" applyFill="1" applyBorder="1" applyAlignment="1">
      <alignment horizontal="center"/>
    </xf>
    <xf numFmtId="0" fontId="2" fillId="4" borderId="1" xfId="2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4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4" fontId="2" fillId="5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2" applyNumberFormat="1" applyFont="1" applyFill="1" applyBorder="1" applyAlignment="1">
      <alignment horizontal="center"/>
    </xf>
    <xf numFmtId="166" fontId="2" fillId="5" borderId="1" xfId="0" applyNumberFormat="1" applyFont="1" applyFill="1" applyBorder="1" applyAlignment="1">
      <alignment horizontal="center" vertical="center"/>
    </xf>
    <xf numFmtId="168" fontId="2" fillId="5" borderId="1" xfId="0" applyNumberFormat="1" applyFont="1" applyFill="1" applyBorder="1" applyAlignment="1">
      <alignment horizontal="center" vertical="center"/>
    </xf>
    <xf numFmtId="166" fontId="2" fillId="5" borderId="1" xfId="2" applyNumberFormat="1" applyFont="1" applyFill="1" applyBorder="1" applyAlignment="1">
      <alignment horizontal="center"/>
    </xf>
    <xf numFmtId="166" fontId="2" fillId="5" borderId="1" xfId="2" applyNumberFormat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2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14" fontId="2" fillId="6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2" applyNumberFormat="1" applyFont="1" applyFill="1" applyBorder="1" applyAlignment="1">
      <alignment horizontal="center"/>
    </xf>
    <xf numFmtId="42" fontId="2" fillId="6" borderId="1" xfId="0" applyNumberFormat="1" applyFont="1" applyFill="1" applyBorder="1" applyAlignment="1">
      <alignment horizontal="center" vertical="center"/>
    </xf>
    <xf numFmtId="168" fontId="2" fillId="6" borderId="1" xfId="0" applyNumberFormat="1" applyFont="1" applyFill="1" applyBorder="1" applyAlignment="1">
      <alignment horizontal="center" vertical="center"/>
    </xf>
    <xf numFmtId="42" fontId="2" fillId="6" borderId="1" xfId="2" applyNumberFormat="1" applyFont="1" applyFill="1" applyBorder="1" applyAlignment="1">
      <alignment horizontal="center"/>
    </xf>
    <xf numFmtId="0" fontId="0" fillId="6" borderId="1" xfId="0" applyFill="1" applyBorder="1"/>
    <xf numFmtId="0" fontId="2" fillId="7" borderId="1" xfId="0" applyFont="1" applyFill="1" applyBorder="1" applyAlignment="1">
      <alignment horizontal="center"/>
    </xf>
    <xf numFmtId="14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2" applyNumberFormat="1" applyFont="1" applyFill="1" applyBorder="1" applyAlignment="1">
      <alignment horizontal="center"/>
    </xf>
    <xf numFmtId="166" fontId="2" fillId="7" borderId="1" xfId="0" applyNumberFormat="1" applyFont="1" applyFill="1" applyBorder="1" applyAlignment="1">
      <alignment horizontal="center" vertical="center"/>
    </xf>
    <xf numFmtId="168" fontId="2" fillId="7" borderId="1" xfId="0" applyNumberFormat="1" applyFont="1" applyFill="1" applyBorder="1" applyAlignment="1">
      <alignment horizontal="center" vertical="center"/>
    </xf>
    <xf numFmtId="166" fontId="2" fillId="7" borderId="1" xfId="2" applyNumberFormat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D99B3-6F4B-4745-9105-C46B8D2CBC4A}">
  <dimension ref="A1:AC36"/>
  <sheetViews>
    <sheetView tabSelected="1" topLeftCell="F1" workbookViewId="0">
      <selection activeCell="Q12" sqref="Q12"/>
    </sheetView>
  </sheetViews>
  <sheetFormatPr baseColWidth="10" defaultColWidth="11.44140625" defaultRowHeight="10.199999999999999"/>
  <cols>
    <col min="1" max="1" width="16.44140625" style="1" bestFit="1" customWidth="1"/>
    <col min="2" max="2" width="14.6640625" style="2" customWidth="1"/>
    <col min="3" max="3" width="17.5546875" style="3" customWidth="1"/>
    <col min="4" max="4" width="10.6640625" style="4" bestFit="1" customWidth="1"/>
    <col min="5" max="5" width="21.5546875" style="4" customWidth="1"/>
    <col min="6" max="6" width="11.109375" style="1" customWidth="1"/>
    <col min="7" max="7" width="13.109375" style="5" customWidth="1"/>
    <col min="8" max="8" width="12.6640625" style="1" customWidth="1"/>
    <col min="9" max="9" width="15.5546875" style="4" bestFit="1" customWidth="1"/>
    <col min="10" max="10" width="12.6640625" style="8" bestFit="1" customWidth="1"/>
    <col min="11" max="11" width="11.6640625" style="6" bestFit="1" customWidth="1"/>
    <col min="12" max="12" width="15.88671875" style="6" customWidth="1"/>
    <col min="13" max="13" width="19.88671875" style="6" customWidth="1"/>
    <col min="14" max="14" width="18.5546875" style="6" customWidth="1"/>
    <col min="15" max="15" width="17" style="6" customWidth="1"/>
    <col min="16" max="16" width="21.44140625" style="1" customWidth="1"/>
    <col min="17" max="17" width="26.33203125" style="1" customWidth="1"/>
    <col min="18" max="18" width="11.33203125" style="1" customWidth="1"/>
    <col min="19" max="19" width="11.44140625" style="1"/>
    <col min="20" max="20" width="21.109375" style="5" customWidth="1"/>
    <col min="21" max="21" width="12.33203125" style="1" customWidth="1"/>
    <col min="22" max="22" width="11.44140625" style="6"/>
    <col min="23" max="23" width="14.88671875" style="8" customWidth="1"/>
    <col min="24" max="24" width="13.5546875" style="4" customWidth="1"/>
    <col min="25" max="25" width="21.44140625" style="1" customWidth="1"/>
    <col min="26" max="26" width="14.5546875" style="5" bestFit="1" customWidth="1"/>
    <col min="27" max="27" width="16.44140625" style="5" customWidth="1"/>
    <col min="28" max="28" width="16.44140625" style="1" bestFit="1" customWidth="1"/>
    <col min="29" max="29" width="21.44140625" style="1" bestFit="1" customWidth="1"/>
    <col min="30" max="16384" width="11.44140625" style="1"/>
  </cols>
  <sheetData>
    <row r="1" spans="1:29">
      <c r="H1" s="6"/>
      <c r="J1" s="7">
        <f>SUBTOTAL(109,J3:J9644)</f>
        <v>332.76300000000003</v>
      </c>
      <c r="O1" s="6">
        <f>SUBTOTAL(9,O3:O9644)</f>
        <v>4438844.2233799985</v>
      </c>
    </row>
    <row r="2" spans="1:29" s="14" customFormat="1" ht="28.5" customHeight="1">
      <c r="A2" s="9" t="s">
        <v>0</v>
      </c>
      <c r="B2" s="10" t="s">
        <v>1</v>
      </c>
      <c r="C2" s="11" t="s">
        <v>2</v>
      </c>
      <c r="D2" s="12" t="s">
        <v>3</v>
      </c>
      <c r="E2" s="12" t="s">
        <v>4</v>
      </c>
      <c r="F2" s="9" t="s">
        <v>5</v>
      </c>
      <c r="G2" s="9" t="s">
        <v>6</v>
      </c>
      <c r="H2" s="9" t="s">
        <v>7</v>
      </c>
      <c r="I2" s="12" t="s">
        <v>8</v>
      </c>
      <c r="J2" s="13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12" t="s">
        <v>21</v>
      </c>
      <c r="W2" s="13" t="s">
        <v>22</v>
      </c>
      <c r="X2" s="12" t="s">
        <v>23</v>
      </c>
      <c r="Y2" s="9" t="s">
        <v>24</v>
      </c>
      <c r="Z2" s="9" t="s">
        <v>25</v>
      </c>
      <c r="AA2" s="9" t="s">
        <v>26</v>
      </c>
      <c r="AB2" s="9" t="s">
        <v>26</v>
      </c>
      <c r="AC2" s="9" t="s">
        <v>24</v>
      </c>
    </row>
    <row r="3" spans="1:29">
      <c r="A3" s="15" t="s">
        <v>62</v>
      </c>
      <c r="B3" s="16" t="s">
        <v>63</v>
      </c>
      <c r="C3" s="17" t="s">
        <v>64</v>
      </c>
      <c r="D3" s="15" t="s">
        <v>52</v>
      </c>
      <c r="E3" s="15" t="s">
        <v>45</v>
      </c>
      <c r="F3" s="18" t="s">
        <v>29</v>
      </c>
      <c r="G3" s="15" t="s">
        <v>30</v>
      </c>
      <c r="H3" s="15" t="s">
        <v>46</v>
      </c>
      <c r="I3" s="19">
        <v>142798.04</v>
      </c>
      <c r="J3" s="20">
        <v>9.1419999999999995</v>
      </c>
      <c r="K3" s="19">
        <v>15620</v>
      </c>
      <c r="L3" s="19" t="str">
        <f t="shared" ref="L3:L28" si="0">+T3&amp;V3&amp;S3</f>
        <v>1000800910391026</v>
      </c>
      <c r="M3" s="21">
        <v>15620</v>
      </c>
      <c r="N3" s="22">
        <v>16496.34</v>
      </c>
      <c r="O3" s="21">
        <v>150809.54027999999</v>
      </c>
      <c r="P3" s="15" t="s">
        <v>32</v>
      </c>
      <c r="Q3" s="23" t="s">
        <v>65</v>
      </c>
      <c r="R3" s="15">
        <v>9019580990</v>
      </c>
      <c r="S3" s="15">
        <v>1026</v>
      </c>
      <c r="T3" s="18">
        <v>10008009</v>
      </c>
      <c r="U3" s="18" t="s">
        <v>33</v>
      </c>
      <c r="V3" s="18">
        <v>1039</v>
      </c>
      <c r="W3" s="18" t="s">
        <v>34</v>
      </c>
      <c r="X3" s="15" t="s">
        <v>47</v>
      </c>
      <c r="Y3" s="15" t="s">
        <v>36</v>
      </c>
      <c r="Z3" s="15" t="s">
        <v>66</v>
      </c>
      <c r="AA3" s="15" t="s">
        <v>37</v>
      </c>
      <c r="AB3" s="15"/>
      <c r="AC3" s="15"/>
    </row>
    <row r="4" spans="1:29">
      <c r="A4" s="24" t="s">
        <v>67</v>
      </c>
      <c r="B4" s="25" t="s">
        <v>68</v>
      </c>
      <c r="C4" s="26" t="s">
        <v>57</v>
      </c>
      <c r="D4" s="15" t="s">
        <v>53</v>
      </c>
      <c r="E4" s="15" t="s">
        <v>45</v>
      </c>
      <c r="F4" s="23" t="s">
        <v>29</v>
      </c>
      <c r="G4" s="15" t="s">
        <v>30</v>
      </c>
      <c r="H4" s="15" t="s">
        <v>46</v>
      </c>
      <c r="I4" s="19">
        <v>164244.29999999999</v>
      </c>
      <c r="J4" s="20">
        <v>10.515000000000001</v>
      </c>
      <c r="K4" s="19">
        <v>15620</v>
      </c>
      <c r="L4" s="19" t="str">
        <f t="shared" si="0"/>
        <v>1000800910391026</v>
      </c>
      <c r="M4" s="22">
        <v>15620</v>
      </c>
      <c r="N4" s="22">
        <v>16496.34</v>
      </c>
      <c r="O4" s="21">
        <v>173459.01510000002</v>
      </c>
      <c r="P4" s="23" t="s">
        <v>32</v>
      </c>
      <c r="Q4" s="23" t="s">
        <v>65</v>
      </c>
      <c r="R4" s="15">
        <v>9019580990</v>
      </c>
      <c r="S4" s="23">
        <v>1026</v>
      </c>
      <c r="T4" s="23">
        <v>10008009</v>
      </c>
      <c r="U4" s="23" t="s">
        <v>33</v>
      </c>
      <c r="V4" s="23">
        <v>1039</v>
      </c>
      <c r="W4" s="23" t="s">
        <v>34</v>
      </c>
      <c r="X4" s="15" t="s">
        <v>47</v>
      </c>
      <c r="Y4" s="15" t="s">
        <v>36</v>
      </c>
      <c r="Z4" s="15" t="s">
        <v>69</v>
      </c>
      <c r="AA4" s="15" t="s">
        <v>37</v>
      </c>
      <c r="AB4" s="15"/>
      <c r="AC4" s="15"/>
    </row>
    <row r="5" spans="1:29">
      <c r="A5" s="24" t="s">
        <v>70</v>
      </c>
      <c r="B5" s="25" t="s">
        <v>68</v>
      </c>
      <c r="C5" s="26" t="s">
        <v>71</v>
      </c>
      <c r="D5" s="15" t="s">
        <v>51</v>
      </c>
      <c r="E5" s="15" t="s">
        <v>45</v>
      </c>
      <c r="F5" s="23" t="s">
        <v>29</v>
      </c>
      <c r="G5" s="15" t="s">
        <v>30</v>
      </c>
      <c r="H5" s="15" t="s">
        <v>46</v>
      </c>
      <c r="I5" s="19">
        <v>162479.24</v>
      </c>
      <c r="J5" s="20">
        <v>10.401999999999999</v>
      </c>
      <c r="K5" s="19">
        <v>15620</v>
      </c>
      <c r="L5" s="19" t="str">
        <f t="shared" si="0"/>
        <v>1000800910391026</v>
      </c>
      <c r="M5" s="22">
        <v>15620</v>
      </c>
      <c r="N5" s="22">
        <v>16496.34</v>
      </c>
      <c r="O5" s="21">
        <v>171594.92867999998</v>
      </c>
      <c r="P5" s="23" t="s">
        <v>32</v>
      </c>
      <c r="Q5" s="23" t="s">
        <v>65</v>
      </c>
      <c r="R5" s="15">
        <v>9019580990</v>
      </c>
      <c r="S5" s="23">
        <v>1026</v>
      </c>
      <c r="T5" s="23">
        <v>10008009</v>
      </c>
      <c r="U5" s="23" t="s">
        <v>33</v>
      </c>
      <c r="V5" s="23">
        <v>1039</v>
      </c>
      <c r="W5" s="23" t="s">
        <v>34</v>
      </c>
      <c r="X5" s="15" t="s">
        <v>47</v>
      </c>
      <c r="Y5" s="15" t="s">
        <v>36</v>
      </c>
      <c r="Z5" s="15" t="s">
        <v>72</v>
      </c>
      <c r="AA5" s="15" t="s">
        <v>37</v>
      </c>
      <c r="AB5" s="15"/>
      <c r="AC5" s="15"/>
    </row>
    <row r="6" spans="1:29">
      <c r="A6" s="24" t="s">
        <v>73</v>
      </c>
      <c r="B6" s="25" t="s">
        <v>74</v>
      </c>
      <c r="C6" s="26" t="s">
        <v>75</v>
      </c>
      <c r="D6" s="15" t="s">
        <v>48</v>
      </c>
      <c r="E6" s="15" t="s">
        <v>45</v>
      </c>
      <c r="F6" s="23" t="s">
        <v>29</v>
      </c>
      <c r="G6" s="15" t="s">
        <v>30</v>
      </c>
      <c r="H6" s="15" t="s">
        <v>46</v>
      </c>
      <c r="I6" s="19">
        <v>169400.8</v>
      </c>
      <c r="J6" s="20">
        <v>10.914999999999999</v>
      </c>
      <c r="K6" s="19">
        <v>15520</v>
      </c>
      <c r="L6" s="19" t="str">
        <f t="shared" si="0"/>
        <v>1000800910691026</v>
      </c>
      <c r="M6" s="22">
        <v>15520</v>
      </c>
      <c r="N6" s="22">
        <v>16496.34</v>
      </c>
      <c r="O6" s="21">
        <v>180057.55109999998</v>
      </c>
      <c r="P6" s="23" t="s">
        <v>50</v>
      </c>
      <c r="Q6" s="23" t="s">
        <v>65</v>
      </c>
      <c r="R6" s="15">
        <v>9019580990</v>
      </c>
      <c r="S6" s="23">
        <v>1026</v>
      </c>
      <c r="T6" s="23">
        <v>10008009</v>
      </c>
      <c r="U6" s="23" t="s">
        <v>33</v>
      </c>
      <c r="V6" s="23">
        <v>1069</v>
      </c>
      <c r="W6" s="23" t="s">
        <v>34</v>
      </c>
      <c r="X6" s="15" t="s">
        <v>47</v>
      </c>
      <c r="Y6" s="15" t="s">
        <v>36</v>
      </c>
      <c r="Z6" s="15" t="s">
        <v>76</v>
      </c>
      <c r="AA6" s="15" t="s">
        <v>37</v>
      </c>
      <c r="AB6" s="15"/>
      <c r="AC6" s="15"/>
    </row>
    <row r="7" spans="1:29">
      <c r="A7" s="24" t="s">
        <v>77</v>
      </c>
      <c r="B7" s="25" t="s">
        <v>78</v>
      </c>
      <c r="C7" s="26" t="s">
        <v>79</v>
      </c>
      <c r="D7" s="15" t="s">
        <v>44</v>
      </c>
      <c r="E7" s="15" t="s">
        <v>45</v>
      </c>
      <c r="F7" s="23" t="s">
        <v>29</v>
      </c>
      <c r="G7" s="15" t="s">
        <v>30</v>
      </c>
      <c r="H7" s="15" t="s">
        <v>46</v>
      </c>
      <c r="I7" s="19">
        <v>213322.34</v>
      </c>
      <c r="J7" s="20">
        <v>13.657</v>
      </c>
      <c r="K7" s="19">
        <v>15620</v>
      </c>
      <c r="L7" s="19" t="str">
        <f t="shared" si="0"/>
        <v>1000800910391026</v>
      </c>
      <c r="M7" s="22">
        <v>15620</v>
      </c>
      <c r="N7" s="22">
        <v>16496.34</v>
      </c>
      <c r="O7" s="21">
        <v>225290.51538</v>
      </c>
      <c r="P7" s="23" t="s">
        <v>32</v>
      </c>
      <c r="Q7" s="23" t="s">
        <v>65</v>
      </c>
      <c r="R7" s="15">
        <v>9019580990</v>
      </c>
      <c r="S7" s="23">
        <v>1026</v>
      </c>
      <c r="T7" s="23">
        <v>10008009</v>
      </c>
      <c r="U7" s="23" t="s">
        <v>33</v>
      </c>
      <c r="V7" s="23">
        <v>1039</v>
      </c>
      <c r="W7" s="23" t="s">
        <v>34</v>
      </c>
      <c r="X7" s="15" t="s">
        <v>47</v>
      </c>
      <c r="Y7" s="15" t="s">
        <v>36</v>
      </c>
      <c r="Z7" s="15" t="s">
        <v>80</v>
      </c>
      <c r="AA7" s="15" t="s">
        <v>37</v>
      </c>
      <c r="AB7" s="15"/>
      <c r="AC7" s="15"/>
    </row>
    <row r="8" spans="1:29">
      <c r="A8" s="24" t="s">
        <v>81</v>
      </c>
      <c r="B8" s="25" t="s">
        <v>82</v>
      </c>
      <c r="C8" s="26" t="s">
        <v>83</v>
      </c>
      <c r="D8" s="15" t="s">
        <v>52</v>
      </c>
      <c r="E8" s="15" t="s">
        <v>45</v>
      </c>
      <c r="F8" s="23" t="s">
        <v>29</v>
      </c>
      <c r="G8" s="15" t="s">
        <v>30</v>
      </c>
      <c r="H8" s="15" t="s">
        <v>46</v>
      </c>
      <c r="I8" s="19">
        <v>69837.02</v>
      </c>
      <c r="J8" s="20">
        <v>4.4710000000000001</v>
      </c>
      <c r="K8" s="19">
        <v>15620</v>
      </c>
      <c r="L8" s="19" t="str">
        <f t="shared" si="0"/>
        <v>1000800910391026</v>
      </c>
      <c r="M8" s="22">
        <v>15620</v>
      </c>
      <c r="N8" s="22">
        <v>16496.34</v>
      </c>
      <c r="O8" s="21">
        <v>73755.136140000002</v>
      </c>
      <c r="P8" s="23" t="s">
        <v>32</v>
      </c>
      <c r="Q8" s="23" t="s">
        <v>65</v>
      </c>
      <c r="R8" s="15">
        <v>9019580990</v>
      </c>
      <c r="S8" s="23">
        <v>1026</v>
      </c>
      <c r="T8" s="23">
        <v>10008009</v>
      </c>
      <c r="U8" s="23" t="s">
        <v>33</v>
      </c>
      <c r="V8" s="23">
        <v>1039</v>
      </c>
      <c r="W8" s="23" t="s">
        <v>34</v>
      </c>
      <c r="X8" s="15" t="s">
        <v>47</v>
      </c>
      <c r="Y8" s="15" t="s">
        <v>36</v>
      </c>
      <c r="Z8" s="15" t="s">
        <v>84</v>
      </c>
      <c r="AA8" s="15" t="s">
        <v>37</v>
      </c>
      <c r="AB8" s="15"/>
      <c r="AC8" s="15"/>
    </row>
    <row r="9" spans="1:29">
      <c r="A9" s="15" t="s">
        <v>85</v>
      </c>
      <c r="B9" s="16" t="s">
        <v>82</v>
      </c>
      <c r="C9" s="17" t="s">
        <v>57</v>
      </c>
      <c r="D9" s="15" t="s">
        <v>53</v>
      </c>
      <c r="E9" s="15" t="s">
        <v>45</v>
      </c>
      <c r="F9" s="18" t="s">
        <v>29</v>
      </c>
      <c r="G9" s="15" t="s">
        <v>30</v>
      </c>
      <c r="H9" s="15" t="s">
        <v>46</v>
      </c>
      <c r="I9" s="19">
        <v>122101.54</v>
      </c>
      <c r="J9" s="20">
        <v>7.8170000000000002</v>
      </c>
      <c r="K9" s="19">
        <v>15620</v>
      </c>
      <c r="L9" s="19" t="str">
        <f t="shared" si="0"/>
        <v>1000800910391026</v>
      </c>
      <c r="M9" s="21">
        <v>15620</v>
      </c>
      <c r="N9" s="22">
        <v>16496.34</v>
      </c>
      <c r="O9" s="21">
        <v>128951.88978</v>
      </c>
      <c r="P9" s="15" t="s">
        <v>32</v>
      </c>
      <c r="Q9" s="23" t="s">
        <v>65</v>
      </c>
      <c r="R9" s="15">
        <v>9019580990</v>
      </c>
      <c r="S9" s="15">
        <v>1026</v>
      </c>
      <c r="T9" s="18">
        <v>10008009</v>
      </c>
      <c r="U9" s="18" t="s">
        <v>33</v>
      </c>
      <c r="V9" s="18">
        <v>1039</v>
      </c>
      <c r="W9" s="18" t="s">
        <v>34</v>
      </c>
      <c r="X9" s="15" t="s">
        <v>47</v>
      </c>
      <c r="Y9" s="15" t="s">
        <v>36</v>
      </c>
      <c r="Z9" s="15" t="s">
        <v>86</v>
      </c>
      <c r="AA9" s="15" t="s">
        <v>37</v>
      </c>
      <c r="AB9" s="15"/>
      <c r="AC9" s="15"/>
    </row>
    <row r="10" spans="1:29">
      <c r="A10" s="24" t="s">
        <v>87</v>
      </c>
      <c r="B10" s="25" t="s">
        <v>82</v>
      </c>
      <c r="C10" s="26" t="s">
        <v>88</v>
      </c>
      <c r="D10" s="15" t="s">
        <v>44</v>
      </c>
      <c r="E10" s="15" t="s">
        <v>45</v>
      </c>
      <c r="F10" s="23" t="s">
        <v>29</v>
      </c>
      <c r="G10" s="15" t="s">
        <v>30</v>
      </c>
      <c r="H10" s="15" t="s">
        <v>46</v>
      </c>
      <c r="I10" s="19">
        <v>121179.96</v>
      </c>
      <c r="J10" s="20">
        <v>7.758</v>
      </c>
      <c r="K10" s="19">
        <v>15620</v>
      </c>
      <c r="L10" s="19" t="str">
        <f t="shared" si="0"/>
        <v>1000800910391026</v>
      </c>
      <c r="M10" s="22">
        <v>15620</v>
      </c>
      <c r="N10" s="22">
        <v>16496.34</v>
      </c>
      <c r="O10" s="21">
        <v>127978.60572000001</v>
      </c>
      <c r="P10" s="23" t="s">
        <v>32</v>
      </c>
      <c r="Q10" s="23" t="s">
        <v>65</v>
      </c>
      <c r="R10" s="15">
        <v>9019580990</v>
      </c>
      <c r="S10" s="23">
        <v>1026</v>
      </c>
      <c r="T10" s="23">
        <v>10008009</v>
      </c>
      <c r="U10" s="23" t="s">
        <v>33</v>
      </c>
      <c r="V10" s="23">
        <v>1039</v>
      </c>
      <c r="W10" s="23" t="s">
        <v>34</v>
      </c>
      <c r="X10" s="15" t="s">
        <v>47</v>
      </c>
      <c r="Y10" s="15" t="s">
        <v>36</v>
      </c>
      <c r="Z10" s="15" t="s">
        <v>89</v>
      </c>
      <c r="AA10" s="15" t="s">
        <v>37</v>
      </c>
      <c r="AB10" s="15"/>
      <c r="AC10" s="15"/>
    </row>
    <row r="11" spans="1:29">
      <c r="A11" s="24" t="s">
        <v>90</v>
      </c>
      <c r="B11" s="25" t="s">
        <v>91</v>
      </c>
      <c r="C11" s="26" t="s">
        <v>92</v>
      </c>
      <c r="D11" s="15" t="s">
        <v>48</v>
      </c>
      <c r="E11" s="15" t="s">
        <v>45</v>
      </c>
      <c r="F11" s="23" t="s">
        <v>29</v>
      </c>
      <c r="G11" s="15" t="s">
        <v>30</v>
      </c>
      <c r="H11" s="15" t="s">
        <v>46</v>
      </c>
      <c r="I11" s="19">
        <v>165384.56</v>
      </c>
      <c r="J11" s="20">
        <v>10.587999999999999</v>
      </c>
      <c r="K11" s="19">
        <v>15620</v>
      </c>
      <c r="L11" s="19" t="str">
        <f t="shared" si="0"/>
        <v>1000800910391026</v>
      </c>
      <c r="M11" s="22">
        <v>15620</v>
      </c>
      <c r="N11" s="22">
        <v>16496.34</v>
      </c>
      <c r="O11" s="21">
        <v>174663.24791999999</v>
      </c>
      <c r="P11" s="23" t="s">
        <v>32</v>
      </c>
      <c r="Q11" s="23" t="s">
        <v>65</v>
      </c>
      <c r="R11" s="15">
        <v>9019580990</v>
      </c>
      <c r="S11" s="23">
        <v>1026</v>
      </c>
      <c r="T11" s="23">
        <v>10008009</v>
      </c>
      <c r="U11" s="23" t="s">
        <v>33</v>
      </c>
      <c r="V11" s="23">
        <v>1039</v>
      </c>
      <c r="W11" s="23" t="s">
        <v>34</v>
      </c>
      <c r="X11" s="15" t="s">
        <v>47</v>
      </c>
      <c r="Y11" s="15" t="s">
        <v>36</v>
      </c>
      <c r="Z11" s="15" t="s">
        <v>93</v>
      </c>
      <c r="AA11" s="15" t="s">
        <v>37</v>
      </c>
      <c r="AB11" s="15"/>
      <c r="AC11" s="15"/>
    </row>
    <row r="12" spans="1:29">
      <c r="A12" s="24" t="s">
        <v>94</v>
      </c>
      <c r="B12" s="25" t="s">
        <v>95</v>
      </c>
      <c r="C12" s="26" t="s">
        <v>58</v>
      </c>
      <c r="D12" s="15" t="s">
        <v>44</v>
      </c>
      <c r="E12" s="15" t="s">
        <v>45</v>
      </c>
      <c r="F12" s="23" t="s">
        <v>29</v>
      </c>
      <c r="G12" s="15" t="s">
        <v>30</v>
      </c>
      <c r="H12" s="15" t="s">
        <v>46</v>
      </c>
      <c r="I12" s="19">
        <v>171201.12</v>
      </c>
      <c r="J12" s="20">
        <v>11.031000000000001</v>
      </c>
      <c r="K12" s="19">
        <v>15520</v>
      </c>
      <c r="L12" s="19" t="str">
        <f t="shared" si="0"/>
        <v>1000800910691026</v>
      </c>
      <c r="M12" s="22">
        <v>15520</v>
      </c>
      <c r="N12" s="22">
        <v>16496.34</v>
      </c>
      <c r="O12" s="21">
        <v>181971.12654</v>
      </c>
      <c r="P12" s="23" t="s">
        <v>50</v>
      </c>
      <c r="Q12" s="23" t="s">
        <v>65</v>
      </c>
      <c r="R12" s="15">
        <v>9019580990</v>
      </c>
      <c r="S12" s="23">
        <v>1026</v>
      </c>
      <c r="T12" s="23">
        <v>10008009</v>
      </c>
      <c r="U12" s="23" t="s">
        <v>33</v>
      </c>
      <c r="V12" s="23">
        <v>1069</v>
      </c>
      <c r="W12" s="23" t="s">
        <v>34</v>
      </c>
      <c r="X12" s="15" t="s">
        <v>47</v>
      </c>
      <c r="Y12" s="15" t="s">
        <v>36</v>
      </c>
      <c r="Z12" s="15" t="s">
        <v>96</v>
      </c>
      <c r="AA12" s="15" t="s">
        <v>37</v>
      </c>
      <c r="AB12" s="15"/>
      <c r="AC12" s="15"/>
    </row>
    <row r="13" spans="1:29">
      <c r="A13" s="24" t="s">
        <v>97</v>
      </c>
      <c r="B13" s="25" t="s">
        <v>95</v>
      </c>
      <c r="C13" s="26" t="s">
        <v>98</v>
      </c>
      <c r="D13" s="15" t="s">
        <v>51</v>
      </c>
      <c r="E13" s="15" t="s">
        <v>45</v>
      </c>
      <c r="F13" s="23" t="s">
        <v>29</v>
      </c>
      <c r="G13" s="15" t="s">
        <v>30</v>
      </c>
      <c r="H13" s="15" t="s">
        <v>46</v>
      </c>
      <c r="I13" s="19">
        <v>159761.35999999999</v>
      </c>
      <c r="J13" s="20">
        <v>10.228</v>
      </c>
      <c r="K13" s="19">
        <v>15620</v>
      </c>
      <c r="L13" s="19" t="str">
        <f t="shared" si="0"/>
        <v>1000800910391026</v>
      </c>
      <c r="M13" s="22">
        <v>15620</v>
      </c>
      <c r="N13" s="22">
        <v>16496.34</v>
      </c>
      <c r="O13" s="21">
        <v>168724.56552</v>
      </c>
      <c r="P13" s="23" t="s">
        <v>32</v>
      </c>
      <c r="Q13" s="23" t="s">
        <v>65</v>
      </c>
      <c r="R13" s="15">
        <v>9019580990</v>
      </c>
      <c r="S13" s="23">
        <v>1026</v>
      </c>
      <c r="T13" s="23">
        <v>10008009</v>
      </c>
      <c r="U13" s="23" t="s">
        <v>33</v>
      </c>
      <c r="V13" s="23">
        <v>1039</v>
      </c>
      <c r="W13" s="23" t="s">
        <v>34</v>
      </c>
      <c r="X13" s="15" t="s">
        <v>47</v>
      </c>
      <c r="Y13" s="15" t="s">
        <v>36</v>
      </c>
      <c r="Z13" s="15" t="s">
        <v>99</v>
      </c>
      <c r="AA13" s="15" t="s">
        <v>37</v>
      </c>
      <c r="AB13" s="15"/>
      <c r="AC13" s="15"/>
    </row>
    <row r="14" spans="1:29">
      <c r="A14" s="27" t="s">
        <v>100</v>
      </c>
      <c r="B14" s="28" t="s">
        <v>101</v>
      </c>
      <c r="C14" s="29" t="s">
        <v>102</v>
      </c>
      <c r="D14" s="30" t="s">
        <v>38</v>
      </c>
      <c r="E14" s="30" t="s">
        <v>28</v>
      </c>
      <c r="F14" s="31" t="s">
        <v>29</v>
      </c>
      <c r="G14" s="30" t="s">
        <v>30</v>
      </c>
      <c r="H14" s="30" t="s">
        <v>31</v>
      </c>
      <c r="I14" s="32">
        <v>76112.399999999994</v>
      </c>
      <c r="J14" s="33">
        <v>6.97</v>
      </c>
      <c r="K14" s="32">
        <v>10920</v>
      </c>
      <c r="L14" s="32" t="str">
        <f t="shared" si="0"/>
        <v>1000800910391027</v>
      </c>
      <c r="M14" s="34">
        <v>10920</v>
      </c>
      <c r="N14" s="34">
        <v>10980.78</v>
      </c>
      <c r="O14" s="35">
        <v>76536.036600000007</v>
      </c>
      <c r="P14" s="31" t="s">
        <v>32</v>
      </c>
      <c r="Q14" s="31" t="s">
        <v>65</v>
      </c>
      <c r="R14" s="31">
        <v>9019580989</v>
      </c>
      <c r="S14" s="31">
        <v>1027</v>
      </c>
      <c r="T14" s="31">
        <v>10008009</v>
      </c>
      <c r="U14" s="31" t="s">
        <v>33</v>
      </c>
      <c r="V14" s="31">
        <v>1039</v>
      </c>
      <c r="W14" s="31" t="s">
        <v>34</v>
      </c>
      <c r="X14" s="30" t="s">
        <v>35</v>
      </c>
      <c r="Y14" s="30" t="s">
        <v>36</v>
      </c>
      <c r="Z14" s="30" t="s">
        <v>103</v>
      </c>
      <c r="AA14" s="30" t="s">
        <v>37</v>
      </c>
      <c r="AB14" s="30"/>
      <c r="AC14" s="30"/>
    </row>
    <row r="15" spans="1:29">
      <c r="A15" s="27" t="s">
        <v>104</v>
      </c>
      <c r="B15" s="28" t="s">
        <v>101</v>
      </c>
      <c r="C15" s="29" t="s">
        <v>61</v>
      </c>
      <c r="D15" s="30" t="s">
        <v>42</v>
      </c>
      <c r="E15" s="30" t="s">
        <v>28</v>
      </c>
      <c r="F15" s="31" t="s">
        <v>29</v>
      </c>
      <c r="G15" s="30" t="s">
        <v>30</v>
      </c>
      <c r="H15" s="30" t="s">
        <v>31</v>
      </c>
      <c r="I15" s="32">
        <v>108271.8</v>
      </c>
      <c r="J15" s="33">
        <v>9.9149999999999991</v>
      </c>
      <c r="K15" s="32">
        <v>10920</v>
      </c>
      <c r="L15" s="32" t="str">
        <f t="shared" si="0"/>
        <v>1000800910391027</v>
      </c>
      <c r="M15" s="34">
        <v>10920</v>
      </c>
      <c r="N15" s="34">
        <v>10980.78</v>
      </c>
      <c r="O15" s="35">
        <v>108874.43369999999</v>
      </c>
      <c r="P15" s="31" t="s">
        <v>32</v>
      </c>
      <c r="Q15" s="31" t="s">
        <v>65</v>
      </c>
      <c r="R15" s="31">
        <v>9019580989</v>
      </c>
      <c r="S15" s="31">
        <v>1027</v>
      </c>
      <c r="T15" s="31">
        <v>10008009</v>
      </c>
      <c r="U15" s="31" t="s">
        <v>33</v>
      </c>
      <c r="V15" s="31">
        <v>1039</v>
      </c>
      <c r="W15" s="31" t="s">
        <v>34</v>
      </c>
      <c r="X15" s="30" t="s">
        <v>35</v>
      </c>
      <c r="Y15" s="30" t="s">
        <v>36</v>
      </c>
      <c r="Z15" s="30" t="s">
        <v>105</v>
      </c>
      <c r="AA15" s="30" t="s">
        <v>37</v>
      </c>
      <c r="AB15" s="30"/>
      <c r="AC15" s="30"/>
    </row>
    <row r="16" spans="1:29">
      <c r="A16" s="30" t="s">
        <v>106</v>
      </c>
      <c r="B16" s="36" t="s">
        <v>101</v>
      </c>
      <c r="C16" s="37" t="s">
        <v>107</v>
      </c>
      <c r="D16" s="30" t="s">
        <v>40</v>
      </c>
      <c r="E16" s="30" t="s">
        <v>28</v>
      </c>
      <c r="F16" s="38" t="s">
        <v>29</v>
      </c>
      <c r="G16" s="30" t="s">
        <v>30</v>
      </c>
      <c r="H16" s="30" t="s">
        <v>31</v>
      </c>
      <c r="I16" s="32">
        <v>206377.08</v>
      </c>
      <c r="J16" s="33">
        <v>18.899000000000001</v>
      </c>
      <c r="K16" s="32">
        <v>10920</v>
      </c>
      <c r="L16" s="32" t="str">
        <f t="shared" si="0"/>
        <v>1000800910391027</v>
      </c>
      <c r="M16" s="35">
        <v>10920</v>
      </c>
      <c r="N16" s="34">
        <v>10980.78</v>
      </c>
      <c r="O16" s="35">
        <v>207525.76122000001</v>
      </c>
      <c r="P16" s="30" t="s">
        <v>32</v>
      </c>
      <c r="Q16" s="31" t="s">
        <v>65</v>
      </c>
      <c r="R16" s="31">
        <v>9019580989</v>
      </c>
      <c r="S16" s="30">
        <v>1027</v>
      </c>
      <c r="T16" s="38">
        <v>10008009</v>
      </c>
      <c r="U16" s="38" t="s">
        <v>33</v>
      </c>
      <c r="V16" s="38">
        <v>1039</v>
      </c>
      <c r="W16" s="38" t="s">
        <v>34</v>
      </c>
      <c r="X16" s="30" t="s">
        <v>35</v>
      </c>
      <c r="Y16" s="30" t="s">
        <v>36</v>
      </c>
      <c r="Z16" s="30" t="s">
        <v>108</v>
      </c>
      <c r="AA16" s="30" t="s">
        <v>37</v>
      </c>
      <c r="AB16" s="30"/>
      <c r="AC16" s="30"/>
    </row>
    <row r="17" spans="1:29">
      <c r="A17" s="30" t="s">
        <v>109</v>
      </c>
      <c r="B17" s="36" t="s">
        <v>63</v>
      </c>
      <c r="C17" s="37" t="s">
        <v>110</v>
      </c>
      <c r="D17" s="30" t="s">
        <v>54</v>
      </c>
      <c r="E17" s="30" t="s">
        <v>28</v>
      </c>
      <c r="F17" s="38" t="s">
        <v>29</v>
      </c>
      <c r="G17" s="30" t="s">
        <v>30</v>
      </c>
      <c r="H17" s="30" t="s">
        <v>31</v>
      </c>
      <c r="I17" s="32">
        <v>130854.06</v>
      </c>
      <c r="J17" s="33">
        <v>12.497999999999999</v>
      </c>
      <c r="K17" s="32">
        <v>10470</v>
      </c>
      <c r="L17" s="32" t="str">
        <f t="shared" si="0"/>
        <v>1000800910691027</v>
      </c>
      <c r="M17" s="35">
        <v>10470</v>
      </c>
      <c r="N17" s="34">
        <v>10980.78</v>
      </c>
      <c r="O17" s="35">
        <v>137237.78844</v>
      </c>
      <c r="P17" s="30" t="s">
        <v>50</v>
      </c>
      <c r="Q17" s="31" t="s">
        <v>65</v>
      </c>
      <c r="R17" s="31">
        <v>9019580989</v>
      </c>
      <c r="S17" s="30">
        <v>1027</v>
      </c>
      <c r="T17" s="38">
        <v>10008009</v>
      </c>
      <c r="U17" s="38" t="s">
        <v>33</v>
      </c>
      <c r="V17" s="38">
        <v>1069</v>
      </c>
      <c r="W17" s="38" t="s">
        <v>34</v>
      </c>
      <c r="X17" s="30" t="s">
        <v>35</v>
      </c>
      <c r="Y17" s="30" t="s">
        <v>36</v>
      </c>
      <c r="Z17" s="30" t="s">
        <v>111</v>
      </c>
      <c r="AA17" s="30" t="s">
        <v>37</v>
      </c>
      <c r="AB17" s="30"/>
      <c r="AC17" s="30"/>
    </row>
    <row r="18" spans="1:29">
      <c r="A18" s="30" t="s">
        <v>112</v>
      </c>
      <c r="B18" s="36" t="s">
        <v>63</v>
      </c>
      <c r="C18" s="37" t="s">
        <v>113</v>
      </c>
      <c r="D18" s="30" t="s">
        <v>43</v>
      </c>
      <c r="E18" s="30" t="s">
        <v>28</v>
      </c>
      <c r="F18" s="38" t="s">
        <v>29</v>
      </c>
      <c r="G18" s="30" t="s">
        <v>30</v>
      </c>
      <c r="H18" s="30" t="s">
        <v>31</v>
      </c>
      <c r="I18" s="32">
        <v>100049.04</v>
      </c>
      <c r="J18" s="33">
        <v>9.1620000000000008</v>
      </c>
      <c r="K18" s="32">
        <v>10920</v>
      </c>
      <c r="L18" s="32" t="str">
        <f t="shared" si="0"/>
        <v>1000800910391027</v>
      </c>
      <c r="M18" s="35">
        <v>10920</v>
      </c>
      <c r="N18" s="34">
        <v>10980.78</v>
      </c>
      <c r="O18" s="35">
        <v>100605.89636000001</v>
      </c>
      <c r="P18" s="30" t="s">
        <v>32</v>
      </c>
      <c r="Q18" s="31" t="s">
        <v>65</v>
      </c>
      <c r="R18" s="31">
        <v>9019580989</v>
      </c>
      <c r="S18" s="30">
        <v>1027</v>
      </c>
      <c r="T18" s="38">
        <v>10008009</v>
      </c>
      <c r="U18" s="38" t="s">
        <v>33</v>
      </c>
      <c r="V18" s="38">
        <v>1039</v>
      </c>
      <c r="W18" s="38" t="s">
        <v>34</v>
      </c>
      <c r="X18" s="30" t="s">
        <v>35</v>
      </c>
      <c r="Y18" s="30" t="s">
        <v>36</v>
      </c>
      <c r="Z18" s="30" t="s">
        <v>114</v>
      </c>
      <c r="AA18" s="30" t="s">
        <v>37</v>
      </c>
      <c r="AB18" s="30"/>
      <c r="AC18" s="30"/>
    </row>
    <row r="19" spans="1:29">
      <c r="A19" s="30" t="s">
        <v>115</v>
      </c>
      <c r="B19" s="36" t="s">
        <v>68</v>
      </c>
      <c r="C19" s="37" t="s">
        <v>116</v>
      </c>
      <c r="D19" s="30" t="s">
        <v>42</v>
      </c>
      <c r="E19" s="30" t="s">
        <v>28</v>
      </c>
      <c r="F19" s="38" t="s">
        <v>29</v>
      </c>
      <c r="G19" s="30" t="s">
        <v>30</v>
      </c>
      <c r="H19" s="30" t="s">
        <v>31</v>
      </c>
      <c r="I19" s="32">
        <v>67060.350000000006</v>
      </c>
      <c r="J19" s="33">
        <v>6.4050000000000002</v>
      </c>
      <c r="K19" s="32">
        <v>10470</v>
      </c>
      <c r="L19" s="32" t="str">
        <f t="shared" si="0"/>
        <v>1000800910691027</v>
      </c>
      <c r="M19" s="35">
        <v>10470</v>
      </c>
      <c r="N19" s="34">
        <v>10980.78</v>
      </c>
      <c r="O19" s="35">
        <v>70331.895900000003</v>
      </c>
      <c r="P19" s="30" t="s">
        <v>50</v>
      </c>
      <c r="Q19" s="31" t="s">
        <v>65</v>
      </c>
      <c r="R19" s="31">
        <v>9019580989</v>
      </c>
      <c r="S19" s="30">
        <v>1027</v>
      </c>
      <c r="T19" s="38">
        <v>10008009</v>
      </c>
      <c r="U19" s="38" t="s">
        <v>33</v>
      </c>
      <c r="V19" s="38">
        <v>1069</v>
      </c>
      <c r="W19" s="38" t="s">
        <v>34</v>
      </c>
      <c r="X19" s="30" t="s">
        <v>35</v>
      </c>
      <c r="Y19" s="30" t="s">
        <v>36</v>
      </c>
      <c r="Z19" s="30" t="s">
        <v>117</v>
      </c>
      <c r="AA19" s="30" t="s">
        <v>37</v>
      </c>
      <c r="AB19" s="30"/>
      <c r="AC19" s="30"/>
    </row>
    <row r="20" spans="1:29">
      <c r="A20" s="27" t="s">
        <v>118</v>
      </c>
      <c r="B20" s="28" t="s">
        <v>74</v>
      </c>
      <c r="C20" s="29" t="s">
        <v>119</v>
      </c>
      <c r="D20" s="30" t="s">
        <v>38</v>
      </c>
      <c r="E20" s="30" t="s">
        <v>28</v>
      </c>
      <c r="F20" s="31" t="s">
        <v>29</v>
      </c>
      <c r="G20" s="30" t="s">
        <v>30</v>
      </c>
      <c r="H20" s="30" t="s">
        <v>31</v>
      </c>
      <c r="I20" s="32">
        <v>107703.96</v>
      </c>
      <c r="J20" s="33">
        <v>9.8629999999999995</v>
      </c>
      <c r="K20" s="32">
        <v>10920</v>
      </c>
      <c r="L20" s="32" t="str">
        <f t="shared" si="0"/>
        <v>1000800910391027</v>
      </c>
      <c r="M20" s="34">
        <v>10920</v>
      </c>
      <c r="N20" s="34">
        <v>10980.78</v>
      </c>
      <c r="O20" s="35">
        <v>108303.43314000001</v>
      </c>
      <c r="P20" s="31" t="s">
        <v>32</v>
      </c>
      <c r="Q20" s="31" t="s">
        <v>65</v>
      </c>
      <c r="R20" s="31">
        <v>9019580989</v>
      </c>
      <c r="S20" s="31">
        <v>1027</v>
      </c>
      <c r="T20" s="31">
        <v>10008009</v>
      </c>
      <c r="U20" s="31" t="s">
        <v>33</v>
      </c>
      <c r="V20" s="31">
        <v>1039</v>
      </c>
      <c r="W20" s="31" t="s">
        <v>34</v>
      </c>
      <c r="X20" s="30" t="s">
        <v>35</v>
      </c>
      <c r="Y20" s="30" t="s">
        <v>36</v>
      </c>
      <c r="Z20" s="30" t="s">
        <v>120</v>
      </c>
      <c r="AA20" s="30" t="s">
        <v>37</v>
      </c>
      <c r="AB20" s="30"/>
      <c r="AC20" s="30"/>
    </row>
    <row r="21" spans="1:29">
      <c r="A21" s="27" t="s">
        <v>121</v>
      </c>
      <c r="B21" s="28" t="s">
        <v>74</v>
      </c>
      <c r="C21" s="29" t="s">
        <v>122</v>
      </c>
      <c r="D21" s="30" t="s">
        <v>42</v>
      </c>
      <c r="E21" s="30" t="s">
        <v>28</v>
      </c>
      <c r="F21" s="31" t="s">
        <v>29</v>
      </c>
      <c r="G21" s="30" t="s">
        <v>30</v>
      </c>
      <c r="H21" s="30" t="s">
        <v>31</v>
      </c>
      <c r="I21" s="32">
        <v>118438.32</v>
      </c>
      <c r="J21" s="33">
        <v>10.846</v>
      </c>
      <c r="K21" s="32">
        <v>10920</v>
      </c>
      <c r="L21" s="32" t="str">
        <f t="shared" si="0"/>
        <v>1000800910391027</v>
      </c>
      <c r="M21" s="34">
        <v>10920</v>
      </c>
      <c r="N21" s="34">
        <v>10980.78</v>
      </c>
      <c r="O21" s="35">
        <v>119097.53988000001</v>
      </c>
      <c r="P21" s="31" t="s">
        <v>32</v>
      </c>
      <c r="Q21" s="31" t="s">
        <v>65</v>
      </c>
      <c r="R21" s="31">
        <v>9019580989</v>
      </c>
      <c r="S21" s="31">
        <v>1027</v>
      </c>
      <c r="T21" s="31">
        <v>10008009</v>
      </c>
      <c r="U21" s="31" t="s">
        <v>33</v>
      </c>
      <c r="V21" s="31">
        <v>1039</v>
      </c>
      <c r="W21" s="31" t="s">
        <v>34</v>
      </c>
      <c r="X21" s="30" t="s">
        <v>35</v>
      </c>
      <c r="Y21" s="30" t="s">
        <v>36</v>
      </c>
      <c r="Z21" s="30" t="s">
        <v>123</v>
      </c>
      <c r="AA21" s="30" t="s">
        <v>37</v>
      </c>
      <c r="AB21" s="30"/>
      <c r="AC21" s="30"/>
    </row>
    <row r="22" spans="1:29">
      <c r="A22" s="30" t="s">
        <v>124</v>
      </c>
      <c r="B22" s="36" t="s">
        <v>78</v>
      </c>
      <c r="C22" s="37" t="s">
        <v>125</v>
      </c>
      <c r="D22" s="30" t="s">
        <v>27</v>
      </c>
      <c r="E22" s="30" t="s">
        <v>28</v>
      </c>
      <c r="F22" s="38" t="s">
        <v>29</v>
      </c>
      <c r="G22" s="30" t="s">
        <v>30</v>
      </c>
      <c r="H22" s="30" t="s">
        <v>31</v>
      </c>
      <c r="I22" s="32">
        <v>151973.64000000001</v>
      </c>
      <c r="J22" s="33">
        <v>13.917</v>
      </c>
      <c r="K22" s="32">
        <v>10920</v>
      </c>
      <c r="L22" s="32" t="str">
        <f t="shared" si="0"/>
        <v>1000800910391027</v>
      </c>
      <c r="M22" s="35">
        <v>10920</v>
      </c>
      <c r="N22" s="34">
        <v>10980.78</v>
      </c>
      <c r="O22" s="35">
        <v>152819.51526000001</v>
      </c>
      <c r="P22" s="30" t="s">
        <v>32</v>
      </c>
      <c r="Q22" s="31" t="s">
        <v>65</v>
      </c>
      <c r="R22" s="31">
        <v>9019580989</v>
      </c>
      <c r="S22" s="30">
        <v>1027</v>
      </c>
      <c r="T22" s="38">
        <v>10008009</v>
      </c>
      <c r="U22" s="38" t="s">
        <v>33</v>
      </c>
      <c r="V22" s="38">
        <v>1039</v>
      </c>
      <c r="W22" s="38" t="s">
        <v>34</v>
      </c>
      <c r="X22" s="30" t="s">
        <v>35</v>
      </c>
      <c r="Y22" s="30" t="s">
        <v>36</v>
      </c>
      <c r="Z22" s="30" t="s">
        <v>126</v>
      </c>
      <c r="AA22" s="30" t="s">
        <v>37</v>
      </c>
      <c r="AB22" s="30"/>
      <c r="AC22" s="30"/>
    </row>
    <row r="23" spans="1:29">
      <c r="A23" s="30" t="s">
        <v>127</v>
      </c>
      <c r="B23" s="36" t="s">
        <v>82</v>
      </c>
      <c r="C23" s="37" t="s">
        <v>128</v>
      </c>
      <c r="D23" s="30" t="s">
        <v>43</v>
      </c>
      <c r="E23" s="30" t="s">
        <v>28</v>
      </c>
      <c r="F23" s="38" t="s">
        <v>29</v>
      </c>
      <c r="G23" s="30" t="s">
        <v>30</v>
      </c>
      <c r="H23" s="30" t="s">
        <v>31</v>
      </c>
      <c r="I23" s="32">
        <v>72257.64</v>
      </c>
      <c r="J23" s="33">
        <v>6.617</v>
      </c>
      <c r="K23" s="32">
        <v>10920</v>
      </c>
      <c r="L23" s="32" t="str">
        <f t="shared" si="0"/>
        <v>1000800910391027</v>
      </c>
      <c r="M23" s="35">
        <v>10920</v>
      </c>
      <c r="N23" s="34">
        <v>10980.78</v>
      </c>
      <c r="O23" s="35">
        <v>72659.821259999997</v>
      </c>
      <c r="P23" s="30" t="s">
        <v>32</v>
      </c>
      <c r="Q23" s="31" t="s">
        <v>65</v>
      </c>
      <c r="R23" s="31">
        <v>9019580989</v>
      </c>
      <c r="S23" s="30">
        <v>1027</v>
      </c>
      <c r="T23" s="38">
        <v>10008009</v>
      </c>
      <c r="U23" s="38" t="s">
        <v>33</v>
      </c>
      <c r="V23" s="38">
        <v>1039</v>
      </c>
      <c r="W23" s="38" t="s">
        <v>34</v>
      </c>
      <c r="X23" s="30" t="s">
        <v>35</v>
      </c>
      <c r="Y23" s="30" t="s">
        <v>36</v>
      </c>
      <c r="Z23" s="30" t="s">
        <v>129</v>
      </c>
      <c r="AA23" s="30" t="s">
        <v>37</v>
      </c>
      <c r="AB23" s="30"/>
      <c r="AC23" s="30"/>
    </row>
    <row r="24" spans="1:29">
      <c r="A24" s="27" t="s">
        <v>130</v>
      </c>
      <c r="B24" s="28" t="s">
        <v>131</v>
      </c>
      <c r="C24" s="29" t="s">
        <v>132</v>
      </c>
      <c r="D24" s="30" t="s">
        <v>38</v>
      </c>
      <c r="E24" s="30" t="s">
        <v>28</v>
      </c>
      <c r="F24" s="31" t="s">
        <v>29</v>
      </c>
      <c r="G24" s="30" t="s">
        <v>30</v>
      </c>
      <c r="H24" s="30" t="s">
        <v>31</v>
      </c>
      <c r="I24" s="32">
        <v>111427.68</v>
      </c>
      <c r="J24" s="33">
        <v>10.204000000000001</v>
      </c>
      <c r="K24" s="32">
        <v>10920</v>
      </c>
      <c r="L24" s="32" t="str">
        <f t="shared" si="0"/>
        <v>1000800910391027</v>
      </c>
      <c r="M24" s="34">
        <v>10920</v>
      </c>
      <c r="N24" s="34">
        <v>10980.78</v>
      </c>
      <c r="O24" s="35">
        <v>112047.87912000001</v>
      </c>
      <c r="P24" s="31" t="s">
        <v>32</v>
      </c>
      <c r="Q24" s="31" t="s">
        <v>65</v>
      </c>
      <c r="R24" s="31">
        <v>9019580989</v>
      </c>
      <c r="S24" s="31">
        <v>1027</v>
      </c>
      <c r="T24" s="31">
        <v>10008009</v>
      </c>
      <c r="U24" s="31" t="s">
        <v>33</v>
      </c>
      <c r="V24" s="31">
        <v>1039</v>
      </c>
      <c r="W24" s="31" t="s">
        <v>34</v>
      </c>
      <c r="X24" s="30" t="s">
        <v>35</v>
      </c>
      <c r="Y24" s="30" t="s">
        <v>36</v>
      </c>
      <c r="Z24" s="30" t="s">
        <v>133</v>
      </c>
      <c r="AA24" s="30" t="s">
        <v>37</v>
      </c>
      <c r="AB24" s="30"/>
      <c r="AC24" s="30"/>
    </row>
    <row r="25" spans="1:29">
      <c r="A25" s="27" t="s">
        <v>134</v>
      </c>
      <c r="B25" s="28" t="s">
        <v>131</v>
      </c>
      <c r="C25" s="29" t="s">
        <v>39</v>
      </c>
      <c r="D25" s="30" t="s">
        <v>54</v>
      </c>
      <c r="E25" s="30" t="s">
        <v>28</v>
      </c>
      <c r="F25" s="31" t="s">
        <v>29</v>
      </c>
      <c r="G25" s="30" t="s">
        <v>30</v>
      </c>
      <c r="H25" s="30" t="s">
        <v>31</v>
      </c>
      <c r="I25" s="32">
        <v>154255.92000000001</v>
      </c>
      <c r="J25" s="33">
        <v>14.125999999999999</v>
      </c>
      <c r="K25" s="32">
        <v>10920</v>
      </c>
      <c r="L25" s="32" t="str">
        <f t="shared" si="0"/>
        <v>1000800910391027</v>
      </c>
      <c r="M25" s="34">
        <v>10920</v>
      </c>
      <c r="N25" s="34">
        <v>10980.78</v>
      </c>
      <c r="O25" s="35">
        <v>155114.49828</v>
      </c>
      <c r="P25" s="31" t="s">
        <v>32</v>
      </c>
      <c r="Q25" s="31" t="s">
        <v>65</v>
      </c>
      <c r="R25" s="31">
        <v>9019580989</v>
      </c>
      <c r="S25" s="31">
        <v>1027</v>
      </c>
      <c r="T25" s="31">
        <v>10008009</v>
      </c>
      <c r="U25" s="31" t="s">
        <v>33</v>
      </c>
      <c r="V25" s="31">
        <v>1039</v>
      </c>
      <c r="W25" s="31" t="s">
        <v>34</v>
      </c>
      <c r="X25" s="30" t="s">
        <v>35</v>
      </c>
      <c r="Y25" s="30" t="s">
        <v>36</v>
      </c>
      <c r="Z25" s="30" t="s">
        <v>135</v>
      </c>
      <c r="AA25" s="30" t="s">
        <v>37</v>
      </c>
      <c r="AB25" s="30"/>
      <c r="AC25" s="30"/>
    </row>
    <row r="26" spans="1:29">
      <c r="A26" s="30" t="s">
        <v>136</v>
      </c>
      <c r="B26" s="36" t="s">
        <v>91</v>
      </c>
      <c r="C26" s="37" t="s">
        <v>137</v>
      </c>
      <c r="D26" s="30" t="s">
        <v>38</v>
      </c>
      <c r="E26" s="30" t="s">
        <v>28</v>
      </c>
      <c r="F26" s="38" t="s">
        <v>29</v>
      </c>
      <c r="G26" s="30" t="s">
        <v>30</v>
      </c>
      <c r="H26" s="30" t="s">
        <v>31</v>
      </c>
      <c r="I26" s="32">
        <v>57395.519999999997</v>
      </c>
      <c r="J26" s="33">
        <v>5.2560000000000002</v>
      </c>
      <c r="K26" s="32">
        <v>10920</v>
      </c>
      <c r="L26" s="32" t="str">
        <f t="shared" si="0"/>
        <v>1000800910391027</v>
      </c>
      <c r="M26" s="35">
        <v>10920</v>
      </c>
      <c r="N26" s="34">
        <v>10980.78</v>
      </c>
      <c r="O26" s="35">
        <v>57714.979680000004</v>
      </c>
      <c r="P26" s="30" t="s">
        <v>32</v>
      </c>
      <c r="Q26" s="31" t="s">
        <v>65</v>
      </c>
      <c r="R26" s="31">
        <v>9019580989</v>
      </c>
      <c r="S26" s="30">
        <v>1027</v>
      </c>
      <c r="T26" s="38">
        <v>10008009</v>
      </c>
      <c r="U26" s="38" t="s">
        <v>33</v>
      </c>
      <c r="V26" s="38">
        <v>1039</v>
      </c>
      <c r="W26" s="38" t="s">
        <v>34</v>
      </c>
      <c r="X26" s="30" t="s">
        <v>35</v>
      </c>
      <c r="Y26" s="30" t="s">
        <v>36</v>
      </c>
      <c r="Z26" s="30" t="s">
        <v>138</v>
      </c>
      <c r="AA26" s="30" t="s">
        <v>37</v>
      </c>
      <c r="AB26" s="30"/>
      <c r="AC26" s="30"/>
    </row>
    <row r="27" spans="1:29">
      <c r="A27" s="27" t="s">
        <v>139</v>
      </c>
      <c r="B27" s="28" t="s">
        <v>91</v>
      </c>
      <c r="C27" s="29" t="s">
        <v>140</v>
      </c>
      <c r="D27" s="30" t="s">
        <v>41</v>
      </c>
      <c r="E27" s="30" t="s">
        <v>28</v>
      </c>
      <c r="F27" s="31" t="s">
        <v>29</v>
      </c>
      <c r="G27" s="30" t="s">
        <v>30</v>
      </c>
      <c r="H27" s="30" t="s">
        <v>31</v>
      </c>
      <c r="I27" s="32">
        <v>140125.44</v>
      </c>
      <c r="J27" s="33">
        <v>12.832000000000001</v>
      </c>
      <c r="K27" s="32">
        <v>10920</v>
      </c>
      <c r="L27" s="32" t="str">
        <f t="shared" si="0"/>
        <v>1000800910391027</v>
      </c>
      <c r="M27" s="34">
        <v>10920</v>
      </c>
      <c r="N27" s="34">
        <v>10980.78</v>
      </c>
      <c r="O27" s="35">
        <v>140905.36896000002</v>
      </c>
      <c r="P27" s="31" t="s">
        <v>32</v>
      </c>
      <c r="Q27" s="31" t="s">
        <v>65</v>
      </c>
      <c r="R27" s="31">
        <v>9019580989</v>
      </c>
      <c r="S27" s="31">
        <v>1027</v>
      </c>
      <c r="T27" s="31">
        <v>10008009</v>
      </c>
      <c r="U27" s="31" t="s">
        <v>33</v>
      </c>
      <c r="V27" s="31">
        <v>1039</v>
      </c>
      <c r="W27" s="31" t="s">
        <v>34</v>
      </c>
      <c r="X27" s="30" t="s">
        <v>35</v>
      </c>
      <c r="Y27" s="30" t="s">
        <v>36</v>
      </c>
      <c r="Z27" s="30" t="s">
        <v>141</v>
      </c>
      <c r="AA27" s="30" t="s">
        <v>37</v>
      </c>
      <c r="AB27" s="30"/>
      <c r="AC27" s="30"/>
    </row>
    <row r="28" spans="1:29">
      <c r="A28" s="30" t="s">
        <v>142</v>
      </c>
      <c r="B28" s="36" t="s">
        <v>91</v>
      </c>
      <c r="C28" s="37" t="s">
        <v>59</v>
      </c>
      <c r="D28" s="30" t="s">
        <v>42</v>
      </c>
      <c r="E28" s="30" t="s">
        <v>28</v>
      </c>
      <c r="F28" s="38" t="s">
        <v>29</v>
      </c>
      <c r="G28" s="30" t="s">
        <v>30</v>
      </c>
      <c r="H28" s="30" t="s">
        <v>31</v>
      </c>
      <c r="I28" s="32">
        <v>124193.16</v>
      </c>
      <c r="J28" s="33">
        <v>11.372999999999999</v>
      </c>
      <c r="K28" s="32">
        <v>10920</v>
      </c>
      <c r="L28" s="32" t="str">
        <f t="shared" si="0"/>
        <v>1000800910391027</v>
      </c>
      <c r="M28" s="35">
        <v>10920</v>
      </c>
      <c r="N28" s="34">
        <v>10980.78</v>
      </c>
      <c r="O28" s="35">
        <v>124884.41094</v>
      </c>
      <c r="P28" s="30" t="s">
        <v>32</v>
      </c>
      <c r="Q28" s="31" t="s">
        <v>65</v>
      </c>
      <c r="R28" s="31">
        <v>9019580989</v>
      </c>
      <c r="S28" s="30">
        <v>1027</v>
      </c>
      <c r="T28" s="38">
        <v>10008009</v>
      </c>
      <c r="U28" s="38" t="s">
        <v>33</v>
      </c>
      <c r="V28" s="38">
        <v>1039</v>
      </c>
      <c r="W28" s="38" t="s">
        <v>34</v>
      </c>
      <c r="X28" s="30" t="s">
        <v>35</v>
      </c>
      <c r="Y28" s="30" t="s">
        <v>36</v>
      </c>
      <c r="Z28" s="30" t="s">
        <v>143</v>
      </c>
      <c r="AA28" s="30" t="s">
        <v>37</v>
      </c>
      <c r="AB28" s="30"/>
      <c r="AC28" s="30"/>
    </row>
    <row r="29" spans="1:29" ht="14.4">
      <c r="A29" s="39" t="s">
        <v>144</v>
      </c>
      <c r="B29" s="40" t="s">
        <v>145</v>
      </c>
      <c r="C29" s="41" t="s">
        <v>146</v>
      </c>
      <c r="D29" s="42" t="s">
        <v>53</v>
      </c>
      <c r="E29" s="42" t="s">
        <v>45</v>
      </c>
      <c r="F29" s="43" t="s">
        <v>29</v>
      </c>
      <c r="G29" s="42" t="s">
        <v>30</v>
      </c>
      <c r="H29" s="42" t="s">
        <v>46</v>
      </c>
      <c r="I29" s="44">
        <v>173627.4</v>
      </c>
      <c r="J29" s="45">
        <v>11.045</v>
      </c>
      <c r="K29" s="44">
        <v>15720</v>
      </c>
      <c r="L29" s="44" t="s">
        <v>55</v>
      </c>
      <c r="M29" s="46">
        <v>15720</v>
      </c>
      <c r="N29" s="46">
        <v>16600.080000000002</v>
      </c>
      <c r="O29" s="46">
        <v>183347.88360000003</v>
      </c>
      <c r="P29" s="43" t="s">
        <v>32</v>
      </c>
      <c r="Q29" s="43" t="s">
        <v>147</v>
      </c>
      <c r="R29" s="43">
        <v>9019589932</v>
      </c>
      <c r="S29" s="43">
        <v>1026</v>
      </c>
      <c r="T29" s="43">
        <v>10008009</v>
      </c>
      <c r="U29" s="43" t="s">
        <v>33</v>
      </c>
      <c r="V29" s="43">
        <v>1039</v>
      </c>
      <c r="W29" s="43" t="s">
        <v>34</v>
      </c>
      <c r="X29" s="42" t="s">
        <v>47</v>
      </c>
      <c r="Y29" s="42" t="s">
        <v>36</v>
      </c>
      <c r="Z29" s="42" t="s">
        <v>148</v>
      </c>
      <c r="AA29" s="42" t="s">
        <v>37</v>
      </c>
      <c r="AB29" s="47"/>
      <c r="AC29" s="47"/>
    </row>
    <row r="30" spans="1:29" ht="14.4">
      <c r="A30" s="39" t="s">
        <v>149</v>
      </c>
      <c r="B30" s="40" t="s">
        <v>145</v>
      </c>
      <c r="C30" s="41" t="s">
        <v>150</v>
      </c>
      <c r="D30" s="42" t="s">
        <v>49</v>
      </c>
      <c r="E30" s="42" t="s">
        <v>45</v>
      </c>
      <c r="F30" s="43" t="s">
        <v>29</v>
      </c>
      <c r="G30" s="42" t="s">
        <v>30</v>
      </c>
      <c r="H30" s="42" t="s">
        <v>46</v>
      </c>
      <c r="I30" s="44">
        <v>138304.56</v>
      </c>
      <c r="J30" s="45">
        <v>8.798</v>
      </c>
      <c r="K30" s="44">
        <v>15720</v>
      </c>
      <c r="L30" s="44" t="s">
        <v>55</v>
      </c>
      <c r="M30" s="46">
        <v>15720</v>
      </c>
      <c r="N30" s="46">
        <v>16600.080000000002</v>
      </c>
      <c r="O30" s="46">
        <v>146047.50384000002</v>
      </c>
      <c r="P30" s="43" t="s">
        <v>32</v>
      </c>
      <c r="Q30" s="43" t="s">
        <v>147</v>
      </c>
      <c r="R30" s="43">
        <v>9019589932</v>
      </c>
      <c r="S30" s="43">
        <v>1026</v>
      </c>
      <c r="T30" s="43">
        <v>10008009</v>
      </c>
      <c r="U30" s="43" t="s">
        <v>33</v>
      </c>
      <c r="V30" s="43">
        <v>1039</v>
      </c>
      <c r="W30" s="43" t="s">
        <v>34</v>
      </c>
      <c r="X30" s="42" t="s">
        <v>47</v>
      </c>
      <c r="Y30" s="42" t="s">
        <v>36</v>
      </c>
      <c r="Z30" s="42" t="s">
        <v>151</v>
      </c>
      <c r="AA30" s="42" t="s">
        <v>37</v>
      </c>
      <c r="AB30" s="47"/>
      <c r="AC30" s="47"/>
    </row>
    <row r="31" spans="1:29" ht="14.4">
      <c r="A31" s="39" t="s">
        <v>152</v>
      </c>
      <c r="B31" s="40" t="s">
        <v>153</v>
      </c>
      <c r="C31" s="41" t="s">
        <v>154</v>
      </c>
      <c r="D31" s="42" t="s">
        <v>52</v>
      </c>
      <c r="E31" s="42" t="s">
        <v>45</v>
      </c>
      <c r="F31" s="43" t="s">
        <v>29</v>
      </c>
      <c r="G31" s="42" t="s">
        <v>30</v>
      </c>
      <c r="H31" s="42" t="s">
        <v>46</v>
      </c>
      <c r="I31" s="44">
        <v>103311.84</v>
      </c>
      <c r="J31" s="45">
        <v>6.5720000000000001</v>
      </c>
      <c r="K31" s="44">
        <v>15720</v>
      </c>
      <c r="L31" s="44" t="s">
        <v>55</v>
      </c>
      <c r="M31" s="46">
        <v>15720</v>
      </c>
      <c r="N31" s="46">
        <v>16600.080000000002</v>
      </c>
      <c r="O31" s="46">
        <v>109095.72576000002</v>
      </c>
      <c r="P31" s="43" t="s">
        <v>32</v>
      </c>
      <c r="Q31" s="43" t="s">
        <v>147</v>
      </c>
      <c r="R31" s="43">
        <v>9019589932</v>
      </c>
      <c r="S31" s="43">
        <v>1026</v>
      </c>
      <c r="T31" s="43">
        <v>10008009</v>
      </c>
      <c r="U31" s="43" t="s">
        <v>33</v>
      </c>
      <c r="V31" s="43">
        <v>1039</v>
      </c>
      <c r="W31" s="43" t="s">
        <v>34</v>
      </c>
      <c r="X31" s="42" t="s">
        <v>47</v>
      </c>
      <c r="Y31" s="42" t="s">
        <v>36</v>
      </c>
      <c r="Z31" s="42" t="s">
        <v>155</v>
      </c>
      <c r="AA31" s="42" t="s">
        <v>37</v>
      </c>
      <c r="AB31" s="47"/>
      <c r="AC31" s="47"/>
    </row>
    <row r="32" spans="1:29" ht="14.4">
      <c r="A32" s="39" t="s">
        <v>156</v>
      </c>
      <c r="B32" s="40" t="s">
        <v>153</v>
      </c>
      <c r="C32" s="41" t="s">
        <v>60</v>
      </c>
      <c r="D32" s="42" t="s">
        <v>48</v>
      </c>
      <c r="E32" s="42" t="s">
        <v>45</v>
      </c>
      <c r="F32" s="43" t="s">
        <v>29</v>
      </c>
      <c r="G32" s="42" t="s">
        <v>30</v>
      </c>
      <c r="H32" s="42" t="s">
        <v>46</v>
      </c>
      <c r="I32" s="44">
        <v>126381.42</v>
      </c>
      <c r="J32" s="45">
        <v>8.0909999999999993</v>
      </c>
      <c r="K32" s="44">
        <v>15620</v>
      </c>
      <c r="L32" s="44" t="s">
        <v>56</v>
      </c>
      <c r="M32" s="46">
        <v>15620</v>
      </c>
      <c r="N32" s="46">
        <v>16600.080000000002</v>
      </c>
      <c r="O32" s="46">
        <v>134311.24728000001</v>
      </c>
      <c r="P32" s="43" t="s">
        <v>50</v>
      </c>
      <c r="Q32" s="43" t="s">
        <v>147</v>
      </c>
      <c r="R32" s="43">
        <v>9019589932</v>
      </c>
      <c r="S32" s="43">
        <v>1026</v>
      </c>
      <c r="T32" s="43">
        <v>10008009</v>
      </c>
      <c r="U32" s="43" t="s">
        <v>33</v>
      </c>
      <c r="V32" s="43">
        <v>1069</v>
      </c>
      <c r="W32" s="43" t="s">
        <v>34</v>
      </c>
      <c r="X32" s="42" t="s">
        <v>47</v>
      </c>
      <c r="Y32" s="42" t="s">
        <v>36</v>
      </c>
      <c r="Z32" s="42" t="s">
        <v>157</v>
      </c>
      <c r="AA32" s="42" t="s">
        <v>37</v>
      </c>
      <c r="AB32" s="47"/>
      <c r="AC32" s="47"/>
    </row>
    <row r="33" spans="1:29">
      <c r="A33" s="48" t="s">
        <v>158</v>
      </c>
      <c r="B33" s="49" t="s">
        <v>145</v>
      </c>
      <c r="C33" s="50" t="s">
        <v>159</v>
      </c>
      <c r="D33" s="51" t="s">
        <v>27</v>
      </c>
      <c r="E33" s="51" t="s">
        <v>28</v>
      </c>
      <c r="F33" s="52" t="s">
        <v>29</v>
      </c>
      <c r="G33" s="51" t="s">
        <v>30</v>
      </c>
      <c r="H33" s="51" t="s">
        <v>31</v>
      </c>
      <c r="I33" s="53">
        <v>147535.76</v>
      </c>
      <c r="J33" s="54">
        <v>13.388</v>
      </c>
      <c r="K33" s="53">
        <v>11020</v>
      </c>
      <c r="L33" s="53" t="str">
        <f>+T33&amp;V33&amp;S33</f>
        <v>1000800910391027</v>
      </c>
      <c r="M33" s="55">
        <v>11020</v>
      </c>
      <c r="N33" s="55">
        <v>11084.52</v>
      </c>
      <c r="O33" s="55">
        <v>148399.55376000001</v>
      </c>
      <c r="P33" s="52" t="s">
        <v>32</v>
      </c>
      <c r="Q33" s="52" t="s">
        <v>147</v>
      </c>
      <c r="R33" s="52">
        <v>9019589931</v>
      </c>
      <c r="S33" s="52">
        <v>1027</v>
      </c>
      <c r="T33" s="52">
        <v>10008009</v>
      </c>
      <c r="U33" s="52" t="s">
        <v>33</v>
      </c>
      <c r="V33" s="52">
        <v>1039</v>
      </c>
      <c r="W33" s="52" t="s">
        <v>34</v>
      </c>
      <c r="X33" s="51" t="s">
        <v>35</v>
      </c>
      <c r="Y33" s="51" t="s">
        <v>36</v>
      </c>
      <c r="Z33" s="51" t="s">
        <v>160</v>
      </c>
      <c r="AA33" s="51" t="s">
        <v>37</v>
      </c>
      <c r="AB33" s="51"/>
      <c r="AC33" s="51"/>
    </row>
    <row r="34" spans="1:29">
      <c r="A34" s="48" t="s">
        <v>161</v>
      </c>
      <c r="B34" s="49" t="s">
        <v>145</v>
      </c>
      <c r="C34" s="50" t="s">
        <v>162</v>
      </c>
      <c r="D34" s="51" t="s">
        <v>38</v>
      </c>
      <c r="E34" s="51" t="s">
        <v>28</v>
      </c>
      <c r="F34" s="52" t="s">
        <v>29</v>
      </c>
      <c r="G34" s="51" t="s">
        <v>30</v>
      </c>
      <c r="H34" s="51" t="s">
        <v>31</v>
      </c>
      <c r="I34" s="53">
        <v>123126.46</v>
      </c>
      <c r="J34" s="54">
        <v>11.173</v>
      </c>
      <c r="K34" s="53">
        <v>11020</v>
      </c>
      <c r="L34" s="53" t="str">
        <f>+T34&amp;V34&amp;S34</f>
        <v>1000800910391027</v>
      </c>
      <c r="M34" s="55">
        <v>11020</v>
      </c>
      <c r="N34" s="55">
        <v>11084.52</v>
      </c>
      <c r="O34" s="55">
        <v>123847.34196000001</v>
      </c>
      <c r="P34" s="52" t="s">
        <v>32</v>
      </c>
      <c r="Q34" s="52" t="s">
        <v>147</v>
      </c>
      <c r="R34" s="52">
        <v>9019589931</v>
      </c>
      <c r="S34" s="52">
        <v>1027</v>
      </c>
      <c r="T34" s="52">
        <v>10008009</v>
      </c>
      <c r="U34" s="52" t="s">
        <v>33</v>
      </c>
      <c r="V34" s="52">
        <v>1039</v>
      </c>
      <c r="W34" s="52" t="s">
        <v>34</v>
      </c>
      <c r="X34" s="51" t="s">
        <v>35</v>
      </c>
      <c r="Y34" s="51" t="s">
        <v>36</v>
      </c>
      <c r="Z34" s="51" t="s">
        <v>163</v>
      </c>
      <c r="AA34" s="51" t="s">
        <v>37</v>
      </c>
      <c r="AB34" s="51"/>
      <c r="AC34" s="51"/>
    </row>
    <row r="35" spans="1:29">
      <c r="A35" s="48" t="s">
        <v>164</v>
      </c>
      <c r="B35" s="49" t="s">
        <v>165</v>
      </c>
      <c r="C35" s="50" t="s">
        <v>166</v>
      </c>
      <c r="D35" s="51" t="s">
        <v>38</v>
      </c>
      <c r="E35" s="51" t="s">
        <v>28</v>
      </c>
      <c r="F35" s="52" t="s">
        <v>29</v>
      </c>
      <c r="G35" s="51" t="s">
        <v>30</v>
      </c>
      <c r="H35" s="51" t="s">
        <v>31</v>
      </c>
      <c r="I35" s="53">
        <v>43066.16</v>
      </c>
      <c r="J35" s="54">
        <v>3.9079999999999999</v>
      </c>
      <c r="K35" s="53">
        <v>11020</v>
      </c>
      <c r="L35" s="53" t="str">
        <f>+T35&amp;V35&amp;S35</f>
        <v>1000800910391027</v>
      </c>
      <c r="M35" s="55">
        <v>11020</v>
      </c>
      <c r="N35" s="55">
        <v>11084.52</v>
      </c>
      <c r="O35" s="55">
        <v>43318.30416</v>
      </c>
      <c r="P35" s="52" t="s">
        <v>32</v>
      </c>
      <c r="Q35" s="52" t="s">
        <v>147</v>
      </c>
      <c r="R35" s="52">
        <v>9019589931</v>
      </c>
      <c r="S35" s="52">
        <v>1027</v>
      </c>
      <c r="T35" s="52">
        <v>10008009</v>
      </c>
      <c r="U35" s="52" t="s">
        <v>33</v>
      </c>
      <c r="V35" s="52">
        <v>1039</v>
      </c>
      <c r="W35" s="52" t="s">
        <v>34</v>
      </c>
      <c r="X35" s="51" t="s">
        <v>35</v>
      </c>
      <c r="Y35" s="51" t="s">
        <v>36</v>
      </c>
      <c r="Z35" s="51" t="s">
        <v>167</v>
      </c>
      <c r="AA35" s="51" t="s">
        <v>37</v>
      </c>
      <c r="AB35" s="51"/>
      <c r="AC35" s="51"/>
    </row>
    <row r="36" spans="1:29">
      <c r="A36" s="48" t="s">
        <v>168</v>
      </c>
      <c r="B36" s="49" t="s">
        <v>153</v>
      </c>
      <c r="C36" s="50" t="s">
        <v>169</v>
      </c>
      <c r="D36" s="51" t="s">
        <v>42</v>
      </c>
      <c r="E36" s="51" t="s">
        <v>28</v>
      </c>
      <c r="F36" s="52" t="s">
        <v>29</v>
      </c>
      <c r="G36" s="51" t="s">
        <v>30</v>
      </c>
      <c r="H36" s="51" t="s">
        <v>31</v>
      </c>
      <c r="I36" s="53">
        <v>48278.62</v>
      </c>
      <c r="J36" s="54">
        <v>4.3810000000000002</v>
      </c>
      <c r="K36" s="53">
        <v>11020</v>
      </c>
      <c r="L36" s="53" t="str">
        <f>+T36&amp;V36&amp;S36</f>
        <v>1000800910391027</v>
      </c>
      <c r="M36" s="55">
        <v>11020</v>
      </c>
      <c r="N36" s="55">
        <v>11084.52</v>
      </c>
      <c r="O36" s="55">
        <v>48561.282120000003</v>
      </c>
      <c r="P36" s="52" t="s">
        <v>32</v>
      </c>
      <c r="Q36" s="52" t="s">
        <v>147</v>
      </c>
      <c r="R36" s="52">
        <v>9019589931</v>
      </c>
      <c r="S36" s="52">
        <v>1027</v>
      </c>
      <c r="T36" s="52">
        <v>10008009</v>
      </c>
      <c r="U36" s="52" t="s">
        <v>33</v>
      </c>
      <c r="V36" s="52">
        <v>1039</v>
      </c>
      <c r="W36" s="52" t="s">
        <v>34</v>
      </c>
      <c r="X36" s="51" t="s">
        <v>35</v>
      </c>
      <c r="Y36" s="51" t="s">
        <v>36</v>
      </c>
      <c r="Z36" s="51" t="s">
        <v>170</v>
      </c>
      <c r="AA36" s="51" t="s">
        <v>37</v>
      </c>
      <c r="AB36" s="51"/>
      <c r="AC36" s="51"/>
    </row>
  </sheetData>
  <autoFilter ref="A2:AC36" xr:uid="{A85D99B3-6F4B-4745-9105-C46B8D2CBC4A}"/>
  <conditionalFormatting sqref="A3:A13">
    <cfRule type="duplicateValues" dxfId="3" priority="11"/>
  </conditionalFormatting>
  <conditionalFormatting sqref="A14:A28">
    <cfRule type="duplicateValues" dxfId="2" priority="7"/>
  </conditionalFormatting>
  <conditionalFormatting sqref="A33:A36">
    <cfRule type="duplicateValues" dxfId="1" priority="12"/>
  </conditionalFormatting>
  <conditionalFormatting sqref="A37:A1048576 A29:A32 A2">
    <cfRule type="duplicateValues" dxfId="0" priority="1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SSA</dc:creator>
  <cp:lastModifiedBy>Javier Gonzalo Fernández Bolañoz</cp:lastModifiedBy>
  <dcterms:created xsi:type="dcterms:W3CDTF">2026-01-30T15:12:13Z</dcterms:created>
  <dcterms:modified xsi:type="dcterms:W3CDTF">2026-01-30T15:16:42Z</dcterms:modified>
</cp:coreProperties>
</file>